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7315" windowHeight="118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Tabelle1!$A$2:$Z$15</definedName>
  </definedNames>
  <calcPr calcId="145621"/>
</workbook>
</file>

<file path=xl/calcChain.xml><?xml version="1.0" encoding="utf-8"?>
<calcChain xmlns="http://schemas.openxmlformats.org/spreadsheetml/2006/main">
  <c r="F15" i="1" l="1"/>
  <c r="G5" i="1"/>
  <c r="H15" i="1"/>
  <c r="I5" i="1" s="1"/>
  <c r="J15" i="1"/>
  <c r="L15" i="1"/>
  <c r="M5" i="1" s="1"/>
  <c r="N15" i="1"/>
  <c r="O7" i="1" s="1"/>
  <c r="P15" i="1"/>
  <c r="Q7" i="1" s="1"/>
  <c r="R15" i="1"/>
  <c r="S6" i="1" s="1"/>
  <c r="T15" i="1"/>
  <c r="U8" i="1" s="1"/>
  <c r="V15" i="1"/>
  <c r="W11" i="1" s="1"/>
  <c r="X15" i="1"/>
  <c r="Y8" i="1" s="1"/>
  <c r="K5" i="1" l="1"/>
  <c r="K12" i="1"/>
  <c r="K6" i="1"/>
  <c r="S4" i="1"/>
  <c r="S7" i="1"/>
  <c r="K8" i="1"/>
  <c r="U11" i="1"/>
  <c r="K4" i="1"/>
  <c r="S9" i="1"/>
  <c r="M9" i="1"/>
  <c r="S8" i="1"/>
  <c r="M11" i="1"/>
  <c r="U7" i="1"/>
  <c r="G8" i="1"/>
  <c r="K11" i="1"/>
  <c r="M12" i="1"/>
  <c r="O6" i="1"/>
  <c r="S5" i="1"/>
  <c r="U6" i="1"/>
  <c r="W7" i="1"/>
  <c r="G9" i="1"/>
  <c r="K9" i="1"/>
  <c r="K7" i="1"/>
  <c r="O4" i="1"/>
  <c r="S11" i="1"/>
  <c r="W6" i="1"/>
  <c r="G12" i="1"/>
  <c r="G6" i="1"/>
  <c r="G7" i="1"/>
  <c r="I9" i="1"/>
  <c r="I8" i="1"/>
  <c r="K10" i="1"/>
  <c r="M4" i="1"/>
  <c r="M6" i="1"/>
  <c r="O10" i="1"/>
  <c r="O5" i="1"/>
  <c r="Q4" i="1"/>
  <c r="Q6" i="1"/>
  <c r="S12" i="1"/>
  <c r="U4" i="1"/>
  <c r="U5" i="1"/>
  <c r="W4" i="1"/>
  <c r="W5" i="1"/>
  <c r="Y9" i="1"/>
  <c r="G4" i="1"/>
  <c r="G13" i="1"/>
  <c r="I12" i="1"/>
  <c r="I11" i="1"/>
  <c r="I7" i="1"/>
  <c r="M10" i="1"/>
  <c r="O9" i="1"/>
  <c r="O8" i="1"/>
  <c r="Q10" i="1"/>
  <c r="Q5" i="1"/>
  <c r="U9" i="1"/>
  <c r="W9" i="1"/>
  <c r="W8" i="1"/>
  <c r="Y6" i="1"/>
  <c r="G10" i="1"/>
  <c r="I10" i="1"/>
  <c r="I6" i="1"/>
  <c r="O12" i="1"/>
  <c r="O11" i="1"/>
  <c r="Q9" i="1"/>
  <c r="Q8" i="1"/>
  <c r="Y7" i="1"/>
  <c r="Y5" i="1"/>
  <c r="I4" i="1"/>
  <c r="Q12" i="1"/>
  <c r="Q11" i="1"/>
  <c r="Y4" i="1"/>
  <c r="D5" i="1" l="1"/>
  <c r="D4" i="1"/>
  <c r="E4" i="1" s="1"/>
  <c r="D13" i="1"/>
  <c r="D8" i="1"/>
  <c r="D7" i="1"/>
  <c r="D9" i="1"/>
  <c r="E9" i="1" s="1"/>
  <c r="D11" i="1"/>
  <c r="D6" i="1"/>
  <c r="D10" i="1"/>
  <c r="D12" i="1"/>
  <c r="E12" i="1" s="1"/>
  <c r="E6" i="1" l="1"/>
  <c r="E11" i="1"/>
  <c r="E13" i="1"/>
  <c r="E10" i="1"/>
  <c r="E7" i="1"/>
  <c r="E8" i="1"/>
  <c r="E5" i="1"/>
  <c r="A12" i="1"/>
  <c r="A11" i="1"/>
  <c r="A13" i="1"/>
  <c r="A6" i="1"/>
  <c r="A9" i="1"/>
  <c r="A4" i="1"/>
  <c r="A10" i="1"/>
  <c r="A7" i="1"/>
  <c r="A8" i="1"/>
  <c r="A5" i="1"/>
</calcChain>
</file>

<file path=xl/sharedStrings.xml><?xml version="1.0" encoding="utf-8"?>
<sst xmlns="http://schemas.openxmlformats.org/spreadsheetml/2006/main" count="46" uniqueCount="28">
  <si>
    <t>Uwe Walter</t>
  </si>
  <si>
    <t>Thomas Dylla</t>
  </si>
  <si>
    <t>Jens Richter</t>
  </si>
  <si>
    <t>Björn Bilgett</t>
  </si>
  <si>
    <t>Robert Matthes</t>
  </si>
  <si>
    <t>Bernd Haufe</t>
  </si>
  <si>
    <t>Axel Schmidt</t>
  </si>
  <si>
    <t>Frank Laufer</t>
  </si>
  <si>
    <t>Frank Holz</t>
  </si>
  <si>
    <t>Günther Sperling</t>
  </si>
  <si>
    <t>Nr.</t>
  </si>
  <si>
    <t>Runde 1</t>
  </si>
  <si>
    <t>Runde 2</t>
  </si>
  <si>
    <t>Runde 3</t>
  </si>
  <si>
    <t>Runde 4</t>
  </si>
  <si>
    <t>Runde 5</t>
  </si>
  <si>
    <t>Runde 6</t>
  </si>
  <si>
    <t>Runde 7</t>
  </si>
  <si>
    <t>Runde 8</t>
  </si>
  <si>
    <t>Runde 9</t>
  </si>
  <si>
    <t>Runde 10</t>
  </si>
  <si>
    <t>Punkte</t>
  </si>
  <si>
    <t>Zeit</t>
  </si>
  <si>
    <t>Pilot</t>
  </si>
  <si>
    <t>Streichwert</t>
  </si>
  <si>
    <t>Rang</t>
  </si>
  <si>
    <t>gesamt</t>
  </si>
  <si>
    <t>Pkt. VJZ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</si>
</sst>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1" xfId="0" applyFill="1" applyBorder="1"/>
    <xf numFmtId="1" fontId="0" fillId="2" borderId="8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workbookViewId="0">
      <selection activeCell="H23" sqref="H23"/>
    </sheetView>
  </sheetViews>
  <sheetFormatPr baseColWidth="10" defaultRowHeight="15" x14ac:dyDescent="0.25"/>
  <cols>
    <col min="1" max="1" width="5.28515625" style="1" bestFit="1" customWidth="1"/>
    <col min="2" max="2" width="16.140625" bestFit="1" customWidth="1"/>
    <col min="3" max="3" width="3.7109375" style="1" bestFit="1" customWidth="1"/>
    <col min="4" max="4" width="7.5703125" style="1" bestFit="1" customWidth="1"/>
    <col min="5" max="5" width="7.85546875" style="1" bestFit="1" customWidth="1"/>
    <col min="6" max="6" width="7" bestFit="1" customWidth="1"/>
    <col min="7" max="7" width="8.28515625" style="1" bestFit="1" customWidth="1"/>
    <col min="8" max="8" width="6" bestFit="1" customWidth="1"/>
    <col min="9" max="9" width="8.28515625" bestFit="1" customWidth="1"/>
    <col min="10" max="10" width="6" bestFit="1" customWidth="1"/>
    <col min="11" max="11" width="8.28515625" bestFit="1" customWidth="1"/>
    <col min="12" max="12" width="7" bestFit="1" customWidth="1"/>
    <col min="13" max="13" width="8.28515625" bestFit="1" customWidth="1"/>
    <col min="14" max="14" width="6" bestFit="1" customWidth="1"/>
    <col min="15" max="15" width="8.28515625" bestFit="1" customWidth="1"/>
    <col min="16" max="16" width="6" bestFit="1" customWidth="1"/>
    <col min="17" max="17" width="8.28515625" bestFit="1" customWidth="1"/>
    <col min="18" max="18" width="6" bestFit="1" customWidth="1"/>
    <col min="19" max="19" width="8.28515625" bestFit="1" customWidth="1"/>
    <col min="20" max="20" width="6" bestFit="1" customWidth="1"/>
    <col min="21" max="21" width="8.28515625" bestFit="1" customWidth="1"/>
    <col min="22" max="22" width="6" bestFit="1" customWidth="1"/>
    <col min="23" max="23" width="8.28515625" bestFit="1" customWidth="1"/>
    <col min="24" max="24" width="6" bestFit="1" customWidth="1"/>
    <col min="25" max="25" width="8.28515625" bestFit="1" customWidth="1"/>
    <col min="26" max="26" width="11.42578125" style="1"/>
  </cols>
  <sheetData>
    <row r="1" spans="1:27" ht="15.75" thickBot="1" x14ac:dyDescent="0.3"/>
    <row r="2" spans="1:27" x14ac:dyDescent="0.25">
      <c r="A2" s="3"/>
      <c r="B2" s="4"/>
      <c r="C2" s="5"/>
      <c r="D2" s="5"/>
      <c r="E2" s="21"/>
      <c r="F2" s="33" t="s">
        <v>11</v>
      </c>
      <c r="G2" s="32"/>
      <c r="H2" s="31" t="s">
        <v>12</v>
      </c>
      <c r="I2" s="32"/>
      <c r="J2" s="31" t="s">
        <v>13</v>
      </c>
      <c r="K2" s="32"/>
      <c r="L2" s="31" t="s">
        <v>14</v>
      </c>
      <c r="M2" s="32"/>
      <c r="N2" s="31" t="s">
        <v>15</v>
      </c>
      <c r="O2" s="32"/>
      <c r="P2" s="31" t="s">
        <v>16</v>
      </c>
      <c r="Q2" s="32"/>
      <c r="R2" s="31" t="s">
        <v>17</v>
      </c>
      <c r="S2" s="32"/>
      <c r="T2" s="31" t="s">
        <v>18</v>
      </c>
      <c r="U2" s="32"/>
      <c r="V2" s="31" t="s">
        <v>19</v>
      </c>
      <c r="W2" s="32"/>
      <c r="X2" s="31" t="s">
        <v>20</v>
      </c>
      <c r="Y2" s="32"/>
      <c r="Z2" s="5" t="s">
        <v>24</v>
      </c>
    </row>
    <row r="3" spans="1:27" x14ac:dyDescent="0.25">
      <c r="A3" s="5" t="s">
        <v>25</v>
      </c>
      <c r="B3" s="4" t="s">
        <v>23</v>
      </c>
      <c r="C3" s="5" t="s">
        <v>10</v>
      </c>
      <c r="D3" s="5" t="s">
        <v>26</v>
      </c>
      <c r="E3" s="22" t="s">
        <v>27</v>
      </c>
      <c r="F3" s="4" t="s">
        <v>22</v>
      </c>
      <c r="G3" s="9" t="s">
        <v>21</v>
      </c>
      <c r="H3" s="8" t="s">
        <v>22</v>
      </c>
      <c r="I3" s="9" t="s">
        <v>21</v>
      </c>
      <c r="J3" s="8" t="s">
        <v>22</v>
      </c>
      <c r="K3" s="15" t="s">
        <v>21</v>
      </c>
      <c r="L3" s="8" t="s">
        <v>22</v>
      </c>
      <c r="M3" s="15" t="s">
        <v>21</v>
      </c>
      <c r="N3" s="8" t="s">
        <v>22</v>
      </c>
      <c r="O3" s="15" t="s">
        <v>21</v>
      </c>
      <c r="P3" s="8" t="s">
        <v>22</v>
      </c>
      <c r="Q3" s="15" t="s">
        <v>21</v>
      </c>
      <c r="R3" s="8" t="s">
        <v>22</v>
      </c>
      <c r="S3" s="15" t="s">
        <v>21</v>
      </c>
      <c r="T3" s="8" t="s">
        <v>22</v>
      </c>
      <c r="U3" s="15" t="s">
        <v>21</v>
      </c>
      <c r="V3" s="8" t="s">
        <v>22</v>
      </c>
      <c r="W3" s="15" t="s">
        <v>21</v>
      </c>
      <c r="X3" s="8" t="s">
        <v>22</v>
      </c>
      <c r="Y3" s="15" t="s">
        <v>21</v>
      </c>
      <c r="Z3" s="3"/>
    </row>
    <row r="4" spans="1:27" x14ac:dyDescent="0.25">
      <c r="A4" s="24">
        <f>_xlfn.RANK.EQ(D4,D$4:D$13,0)</f>
        <v>1</v>
      </c>
      <c r="B4" s="25" t="s">
        <v>0</v>
      </c>
      <c r="C4" s="24">
        <v>1</v>
      </c>
      <c r="D4" s="26">
        <f t="shared" ref="D4:D13" si="0">G4+I4+K4+M4+O4+Q4+S4+U4+W4+Y4-Z4</f>
        <v>8365.5391920470029</v>
      </c>
      <c r="E4" s="27">
        <f>D4/D$4*1000</f>
        <v>1000</v>
      </c>
      <c r="F4" s="25">
        <v>60.8</v>
      </c>
      <c r="G4" s="28">
        <f>$F$15/F4*1000</f>
        <v>965.46052631578959</v>
      </c>
      <c r="H4" s="29">
        <v>57.99</v>
      </c>
      <c r="I4" s="28">
        <f>$H$15/H4*1000</f>
        <v>994.13692015864797</v>
      </c>
      <c r="J4" s="29">
        <v>79.12</v>
      </c>
      <c r="K4" s="28">
        <f>$J$15/J4*1000</f>
        <v>765.92517694641049</v>
      </c>
      <c r="L4" s="29">
        <v>67.95</v>
      </c>
      <c r="M4" s="28">
        <f>$L$15/L4*1000</f>
        <v>952.02354672553338</v>
      </c>
      <c r="N4" s="29">
        <v>50.86</v>
      </c>
      <c r="O4" s="28">
        <f>$N$15/N4*1000</f>
        <v>1000</v>
      </c>
      <c r="P4" s="29">
        <v>70.239999999999995</v>
      </c>
      <c r="Q4" s="28">
        <f>$P$15/P4*1000</f>
        <v>816.3439635535309</v>
      </c>
      <c r="R4" s="29">
        <v>81.42</v>
      </c>
      <c r="S4" s="28">
        <f>$R$15/R4*1000</f>
        <v>744.16605256693686</v>
      </c>
      <c r="T4" s="29">
        <v>59.59</v>
      </c>
      <c r="U4" s="28">
        <f>$T$15/T4*1000</f>
        <v>1000</v>
      </c>
      <c r="V4" s="29">
        <v>63.17</v>
      </c>
      <c r="W4" s="28">
        <f>$V$15/V4*1000</f>
        <v>926.86401772993497</v>
      </c>
      <c r="X4" s="29">
        <v>66.11</v>
      </c>
      <c r="Y4" s="28">
        <f>$X$15/X4*1000</f>
        <v>944.78898805021936</v>
      </c>
      <c r="Z4" s="26">
        <v>744.17</v>
      </c>
      <c r="AA4" s="2"/>
    </row>
    <row r="5" spans="1:27" x14ac:dyDescent="0.25">
      <c r="A5" s="3">
        <f>_xlfn.RANK.EQ(D5,D$4:D$13,0)</f>
        <v>2</v>
      </c>
      <c r="B5" s="6" t="s">
        <v>6</v>
      </c>
      <c r="C5" s="3">
        <v>7</v>
      </c>
      <c r="D5" s="7">
        <f t="shared" si="0"/>
        <v>8274.8271707746953</v>
      </c>
      <c r="E5" s="19">
        <f t="shared" ref="E5:E10" si="1">D5/D$4*1000</f>
        <v>989.15646449202632</v>
      </c>
      <c r="F5" s="6">
        <v>61.65</v>
      </c>
      <c r="G5" s="11">
        <f>$F$15/F5*1000</f>
        <v>952.14922952149243</v>
      </c>
      <c r="H5" s="10">
        <v>68.260000000000005</v>
      </c>
      <c r="I5" s="11">
        <f>$H$15/H5*1000</f>
        <v>844.56489891590968</v>
      </c>
      <c r="J5" s="10">
        <v>60.6</v>
      </c>
      <c r="K5" s="11">
        <f>$J$15/J5*1000</f>
        <v>1000</v>
      </c>
      <c r="L5" s="10">
        <v>71.52</v>
      </c>
      <c r="M5" s="11">
        <f>$L$15/L5*1000</f>
        <v>904.5022371364654</v>
      </c>
      <c r="N5" s="10">
        <v>63.96</v>
      </c>
      <c r="O5" s="11">
        <f>$N$15/N5*1000</f>
        <v>795.1844903064416</v>
      </c>
      <c r="P5" s="10">
        <v>57.62</v>
      </c>
      <c r="Q5" s="11">
        <f>$P$15/P5*1000</f>
        <v>995.1405761888235</v>
      </c>
      <c r="R5" s="10">
        <v>60.59</v>
      </c>
      <c r="S5" s="11">
        <f>$R$15/R5*1000</f>
        <v>1000</v>
      </c>
      <c r="T5" s="10">
        <v>63.82</v>
      </c>
      <c r="U5" s="11">
        <f>$T$15/T5*1000</f>
        <v>933.71983704167985</v>
      </c>
      <c r="V5" s="10">
        <v>75.17</v>
      </c>
      <c r="W5" s="11">
        <f>$V$15/V5*1000</f>
        <v>778.9011573766129</v>
      </c>
      <c r="X5" s="10">
        <v>73.52</v>
      </c>
      <c r="Y5" s="11">
        <f>$X$15/X5*1000</f>
        <v>849.56474428726881</v>
      </c>
      <c r="Z5" s="7">
        <v>778.9</v>
      </c>
      <c r="AA5" s="2"/>
    </row>
    <row r="6" spans="1:27" x14ac:dyDescent="0.25">
      <c r="A6" s="3">
        <f>_xlfn.RANK.EQ(D6,D$4:D$13,0)</f>
        <v>3</v>
      </c>
      <c r="B6" s="6" t="s">
        <v>4</v>
      </c>
      <c r="C6" s="3">
        <v>5</v>
      </c>
      <c r="D6" s="7">
        <f>G6+I6+K6+M6+O6+Q6+S6+U6+W6+Y6-Z6</f>
        <v>8103.9972418466041</v>
      </c>
      <c r="E6" s="19">
        <f>D6/D$4*1000</f>
        <v>968.73579285253447</v>
      </c>
      <c r="F6" s="6">
        <v>58.7</v>
      </c>
      <c r="G6" s="11">
        <f>$F$15/F6*1000</f>
        <v>1000</v>
      </c>
      <c r="H6" s="10">
        <v>58.79</v>
      </c>
      <c r="I6" s="11">
        <f>$H$15/H6*1000</f>
        <v>980.60894709984689</v>
      </c>
      <c r="J6" s="10">
        <v>71.900000000000006</v>
      </c>
      <c r="K6" s="11">
        <f>$J$15/J6*1000</f>
        <v>842.83727399165502</v>
      </c>
      <c r="L6" s="10">
        <v>79.48</v>
      </c>
      <c r="M6" s="11">
        <f>$L$15/L6*1000</f>
        <v>813.91545042778046</v>
      </c>
      <c r="N6" s="10">
        <v>63.96</v>
      </c>
      <c r="O6" s="11">
        <f>$N$15/N6*1000</f>
        <v>795.1844903064416</v>
      </c>
      <c r="P6" s="10">
        <v>80.98</v>
      </c>
      <c r="Q6" s="11">
        <f>$P$15/P6*1000</f>
        <v>708.07606816497901</v>
      </c>
      <c r="R6" s="10">
        <v>69.67</v>
      </c>
      <c r="S6" s="11">
        <f>$R$15/R6*1000</f>
        <v>869.67130759293821</v>
      </c>
      <c r="T6" s="10">
        <v>63.32</v>
      </c>
      <c r="U6" s="11">
        <f>$T$15/T6*1000</f>
        <v>941.09286165508536</v>
      </c>
      <c r="V6" s="10">
        <v>63.3</v>
      </c>
      <c r="W6" s="11">
        <f>$V$15/V6*1000</f>
        <v>924.96050552922588</v>
      </c>
      <c r="X6" s="10">
        <v>66.75</v>
      </c>
      <c r="Y6" s="11">
        <f>$X$15/X6*1000</f>
        <v>935.7303370786517</v>
      </c>
      <c r="Z6" s="7">
        <v>708.08</v>
      </c>
      <c r="AA6" s="2"/>
    </row>
    <row r="7" spans="1:27" x14ac:dyDescent="0.25">
      <c r="A7" s="24">
        <f>_xlfn.RANK.EQ(D7,D$4:D$13,0)</f>
        <v>4</v>
      </c>
      <c r="B7" s="25" t="s">
        <v>8</v>
      </c>
      <c r="C7" s="24">
        <v>9</v>
      </c>
      <c r="D7" s="26">
        <f>G7+I7+K7+M7+O7+Q7+S7+U7+W7+Y7-Z7</f>
        <v>8000.0375711189281</v>
      </c>
      <c r="E7" s="30">
        <f>D7/D$4*1000</f>
        <v>956.30865954515502</v>
      </c>
      <c r="F7" s="25">
        <v>62.07</v>
      </c>
      <c r="G7" s="28">
        <f>$F$15/F7*1000</f>
        <v>945.70646044788145</v>
      </c>
      <c r="H7" s="29">
        <v>69.97</v>
      </c>
      <c r="I7" s="28">
        <f>$H$15/H7*1000</f>
        <v>823.92453908818061</v>
      </c>
      <c r="J7" s="29">
        <v>80.849999999999994</v>
      </c>
      <c r="K7" s="28">
        <f>$J$15/J7*1000</f>
        <v>749.5361781076067</v>
      </c>
      <c r="L7" s="29"/>
      <c r="M7" s="28"/>
      <c r="N7" s="29">
        <v>70.599999999999994</v>
      </c>
      <c r="O7" s="28">
        <f>$N$15/N7*1000</f>
        <v>720.39660056657226</v>
      </c>
      <c r="P7" s="29">
        <v>65.95</v>
      </c>
      <c r="Q7" s="28">
        <f>$P$15/P7*1000</f>
        <v>869.44655041698263</v>
      </c>
      <c r="R7" s="29">
        <v>67.52</v>
      </c>
      <c r="S7" s="28">
        <f>$R$15/R7*1000</f>
        <v>897.36374407582957</v>
      </c>
      <c r="T7" s="29">
        <v>59.97</v>
      </c>
      <c r="U7" s="28">
        <f>$T$15/T7*1000</f>
        <v>993.66349841587464</v>
      </c>
      <c r="V7" s="29">
        <v>58.55</v>
      </c>
      <c r="W7" s="28">
        <f>$V$15/V7*1000</f>
        <v>1000</v>
      </c>
      <c r="X7" s="29">
        <v>62.46</v>
      </c>
      <c r="Y7" s="28">
        <f>$X$15/X7*1000</f>
        <v>1000</v>
      </c>
      <c r="Z7" s="26">
        <v>0</v>
      </c>
      <c r="AA7" s="2"/>
    </row>
    <row r="8" spans="1:27" x14ac:dyDescent="0.25">
      <c r="A8" s="3">
        <f>_xlfn.RANK.EQ(D8,D$4:D$13,0)</f>
        <v>5</v>
      </c>
      <c r="B8" s="6" t="s">
        <v>7</v>
      </c>
      <c r="C8" s="3">
        <v>8</v>
      </c>
      <c r="D8" s="7">
        <f t="shared" si="0"/>
        <v>6551.4697348250029</v>
      </c>
      <c r="E8" s="19">
        <f t="shared" si="1"/>
        <v>783.14972704370211</v>
      </c>
      <c r="F8" s="6">
        <v>75.150000000000006</v>
      </c>
      <c r="G8" s="11">
        <f>$F$15/F8*1000</f>
        <v>781.10445775116432</v>
      </c>
      <c r="H8" s="10">
        <v>83.15</v>
      </c>
      <c r="I8" s="11">
        <f>$H$15/H8*1000</f>
        <v>693.32531569452794</v>
      </c>
      <c r="J8" s="10">
        <v>82.72</v>
      </c>
      <c r="K8" s="11">
        <f>$J$15/J8*1000</f>
        <v>732.59187620889759</v>
      </c>
      <c r="L8" s="10"/>
      <c r="M8" s="11"/>
      <c r="N8" s="10">
        <v>77.14</v>
      </c>
      <c r="O8" s="11">
        <f>$N$15/N8*1000</f>
        <v>659.3207155820586</v>
      </c>
      <c r="P8" s="10">
        <v>88.42</v>
      </c>
      <c r="Q8" s="11">
        <f>$P$15/P8*1000</f>
        <v>648.49581542637418</v>
      </c>
      <c r="R8" s="10">
        <v>76.88</v>
      </c>
      <c r="S8" s="11">
        <f>$R$15/R8*1000</f>
        <v>788.1113423517171</v>
      </c>
      <c r="T8" s="10">
        <v>73.3</v>
      </c>
      <c r="U8" s="11">
        <f>$T$15/T8*1000</f>
        <v>812.96043656207371</v>
      </c>
      <c r="V8" s="10">
        <v>87.73</v>
      </c>
      <c r="W8" s="11">
        <f>$V$15/V8*1000</f>
        <v>667.38857859341147</v>
      </c>
      <c r="X8" s="10">
        <v>81.31</v>
      </c>
      <c r="Y8" s="11">
        <f>$X$15/X8*1000</f>
        <v>768.17119665477799</v>
      </c>
      <c r="Z8" s="7">
        <v>0</v>
      </c>
      <c r="AA8" s="2"/>
    </row>
    <row r="9" spans="1:27" x14ac:dyDescent="0.25">
      <c r="A9" s="3">
        <f>_xlfn.RANK.EQ(D9,D$4:D$13,0)</f>
        <v>6</v>
      </c>
      <c r="B9" s="6" t="s">
        <v>2</v>
      </c>
      <c r="C9" s="3">
        <v>3</v>
      </c>
      <c r="D9" s="7">
        <f t="shared" si="0"/>
        <v>6110.9802526933217</v>
      </c>
      <c r="E9" s="19">
        <f t="shared" si="1"/>
        <v>730.49448605810642</v>
      </c>
      <c r="F9" s="6">
        <v>87.76</v>
      </c>
      <c r="G9" s="11">
        <f>$F$15/F9*1000</f>
        <v>668.86964448495905</v>
      </c>
      <c r="H9" s="10">
        <v>87.22</v>
      </c>
      <c r="I9" s="11">
        <f>$H$15/H9*1000</f>
        <v>660.97225407016731</v>
      </c>
      <c r="J9" s="10">
        <v>95.74</v>
      </c>
      <c r="K9" s="11">
        <f>$J$15/J9*1000</f>
        <v>632.96427825360354</v>
      </c>
      <c r="L9" s="10">
        <v>102.36</v>
      </c>
      <c r="M9" s="11">
        <f>$L$15/L9*1000</f>
        <v>631.98515044939427</v>
      </c>
      <c r="N9" s="10">
        <v>90.46</v>
      </c>
      <c r="O9" s="11">
        <f>$N$15/N9*1000</f>
        <v>562.23745301790848</v>
      </c>
      <c r="P9" s="10">
        <v>99.79</v>
      </c>
      <c r="Q9" s="11">
        <f>$P$15/P9*1000</f>
        <v>574.60667401543242</v>
      </c>
      <c r="R9" s="10">
        <v>84.55</v>
      </c>
      <c r="S9" s="11">
        <f>$R$15/R9*1000</f>
        <v>716.61738616203445</v>
      </c>
      <c r="T9" s="10">
        <v>79.08</v>
      </c>
      <c r="U9" s="11">
        <f>$T$15/T9*1000</f>
        <v>753.54071825998994</v>
      </c>
      <c r="V9" s="10">
        <v>84.88</v>
      </c>
      <c r="W9" s="11">
        <f>$V$15/V9*1000</f>
        <v>689.79736098020737</v>
      </c>
      <c r="X9" s="10">
        <v>79.91</v>
      </c>
      <c r="Y9" s="11">
        <f>$X$15/X9*1000</f>
        <v>781.62933299962469</v>
      </c>
      <c r="Z9" s="7">
        <v>562.24</v>
      </c>
      <c r="AA9" s="2"/>
    </row>
    <row r="10" spans="1:27" x14ac:dyDescent="0.25">
      <c r="A10" s="24">
        <f>_xlfn.RANK.EQ(D10,D$4:D$13,0)</f>
        <v>7</v>
      </c>
      <c r="B10" s="25" t="s">
        <v>1</v>
      </c>
      <c r="C10" s="24">
        <v>2</v>
      </c>
      <c r="D10" s="26">
        <f t="shared" si="0"/>
        <v>5569.8051307164815</v>
      </c>
      <c r="E10" s="30">
        <f t="shared" si="1"/>
        <v>665.80348293767065</v>
      </c>
      <c r="F10" s="25">
        <v>62.66</v>
      </c>
      <c r="G10" s="28">
        <f>$F$15/F10*1000</f>
        <v>936.80178742419423</v>
      </c>
      <c r="H10" s="29">
        <v>57.65</v>
      </c>
      <c r="I10" s="28">
        <f>$H$15/H10*1000</f>
        <v>1000</v>
      </c>
      <c r="J10" s="29">
        <v>71.98</v>
      </c>
      <c r="K10" s="28">
        <f>$J$15/J10*1000</f>
        <v>841.90052792442339</v>
      </c>
      <c r="L10" s="29">
        <v>64.69</v>
      </c>
      <c r="M10" s="28">
        <f>$L$15/L10*1000</f>
        <v>1000</v>
      </c>
      <c r="N10" s="29">
        <v>64.290000000000006</v>
      </c>
      <c r="O10" s="28">
        <f>$N$15/N10*1000</f>
        <v>791.10281536786431</v>
      </c>
      <c r="P10" s="29">
        <v>57.34</v>
      </c>
      <c r="Q10" s="28">
        <f>$P$15/P10*1000</f>
        <v>1000</v>
      </c>
      <c r="R10" s="29"/>
      <c r="S10" s="28"/>
      <c r="T10" s="29"/>
      <c r="U10" s="28"/>
      <c r="V10" s="29"/>
      <c r="W10" s="28"/>
      <c r="X10" s="29"/>
      <c r="Y10" s="28"/>
      <c r="Z10" s="26">
        <v>0</v>
      </c>
      <c r="AA10" s="2"/>
    </row>
    <row r="11" spans="1:27" x14ac:dyDescent="0.25">
      <c r="A11" s="3">
        <f>_xlfn.RANK.EQ(D11,D$4:D$13,0)</f>
        <v>8</v>
      </c>
      <c r="B11" s="6" t="s">
        <v>3</v>
      </c>
      <c r="C11" s="3">
        <v>4</v>
      </c>
      <c r="D11" s="7">
        <f t="shared" si="0"/>
        <v>5469.9318251273498</v>
      </c>
      <c r="E11" s="19">
        <f>D11/D$4*1000</f>
        <v>653.86482563222398</v>
      </c>
      <c r="F11" s="6"/>
      <c r="G11" s="11"/>
      <c r="H11" s="10">
        <v>86.21</v>
      </c>
      <c r="I11" s="11">
        <f>$H$15/H11*1000</f>
        <v>668.71592622665582</v>
      </c>
      <c r="J11" s="10">
        <v>95.88</v>
      </c>
      <c r="K11" s="11">
        <f>$J$15/J11*1000</f>
        <v>632.04005006257819</v>
      </c>
      <c r="L11" s="10">
        <v>84.73</v>
      </c>
      <c r="M11" s="11">
        <f>$L$15/L11*1000</f>
        <v>763.4840080254927</v>
      </c>
      <c r="N11" s="10">
        <v>83.89</v>
      </c>
      <c r="O11" s="11">
        <f>$N$15/N11*1000</f>
        <v>606.27011562760754</v>
      </c>
      <c r="P11" s="10">
        <v>83.53</v>
      </c>
      <c r="Q11" s="11">
        <f>$P$15/P11*1000</f>
        <v>686.45995450736268</v>
      </c>
      <c r="R11" s="10">
        <v>86</v>
      </c>
      <c r="S11" s="11">
        <f>$R$15/R11*1000</f>
        <v>704.53488372093034</v>
      </c>
      <c r="T11" s="10">
        <v>82.05</v>
      </c>
      <c r="U11" s="11">
        <f>$T$15/T11*1000</f>
        <v>726.26447288238887</v>
      </c>
      <c r="V11" s="10">
        <v>85.83</v>
      </c>
      <c r="W11" s="11">
        <f>$V$15/V11*1000</f>
        <v>682.16241407433301</v>
      </c>
      <c r="X11" s="10"/>
      <c r="Y11" s="11"/>
      <c r="Z11" s="7">
        <v>0</v>
      </c>
      <c r="AA11" s="2"/>
    </row>
    <row r="12" spans="1:27" x14ac:dyDescent="0.25">
      <c r="A12" s="3">
        <f>_xlfn.RANK.EQ(D12,D$4:D$13,0)</f>
        <v>9</v>
      </c>
      <c r="B12" s="6" t="s">
        <v>9</v>
      </c>
      <c r="C12" s="3">
        <v>10</v>
      </c>
      <c r="D12" s="7">
        <f t="shared" si="0"/>
        <v>4643.3166293219629</v>
      </c>
      <c r="E12" s="19">
        <f t="shared" ref="E12:E13" si="2">D12/D$4*1000</f>
        <v>555.05288095910146</v>
      </c>
      <c r="F12" s="6">
        <v>101.52</v>
      </c>
      <c r="G12" s="11">
        <f>$F$15/F12*1000</f>
        <v>578.21118991331764</v>
      </c>
      <c r="H12" s="10">
        <v>81.900000000000006</v>
      </c>
      <c r="I12" s="11">
        <f>$H$15/H12*1000</f>
        <v>703.90720390720389</v>
      </c>
      <c r="J12" s="10">
        <v>101.13</v>
      </c>
      <c r="K12" s="11">
        <f>$J$15/J12*1000</f>
        <v>599.22871551468415</v>
      </c>
      <c r="L12" s="10">
        <v>90.67</v>
      </c>
      <c r="M12" s="11">
        <f>$L$15/L12*1000</f>
        <v>713.46641667585743</v>
      </c>
      <c r="N12" s="10">
        <v>80.48</v>
      </c>
      <c r="O12" s="11">
        <f>$N$15/N12*1000</f>
        <v>631.95825049701784</v>
      </c>
      <c r="P12" s="10">
        <v>77.989999999999995</v>
      </c>
      <c r="Q12" s="11">
        <f>$P$15/P12*1000</f>
        <v>735.22246441851519</v>
      </c>
      <c r="R12" s="10">
        <v>88.93</v>
      </c>
      <c r="S12" s="11">
        <f>$R$15/R12*1000</f>
        <v>681.32238839536706</v>
      </c>
      <c r="T12" s="10"/>
      <c r="U12" s="11"/>
      <c r="V12" s="10"/>
      <c r="W12" s="11"/>
      <c r="X12" s="10"/>
      <c r="Y12" s="11"/>
      <c r="Z12" s="7">
        <v>0</v>
      </c>
      <c r="AA12" s="2"/>
    </row>
    <row r="13" spans="1:27" x14ac:dyDescent="0.25">
      <c r="A13" s="24">
        <f>_xlfn.RANK.EQ(D13,D$4:D$13,0)</f>
        <v>10</v>
      </c>
      <c r="B13" s="25" t="s">
        <v>5</v>
      </c>
      <c r="C13" s="24">
        <v>6</v>
      </c>
      <c r="D13" s="26">
        <f t="shared" si="0"/>
        <v>819.37465103294244</v>
      </c>
      <c r="E13" s="30">
        <f t="shared" si="2"/>
        <v>97.946424279729641</v>
      </c>
      <c r="F13" s="25">
        <v>71.64</v>
      </c>
      <c r="G13" s="28">
        <f>$F$15/F13*1000</f>
        <v>819.37465103294244</v>
      </c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6">
        <v>0</v>
      </c>
      <c r="AA13" s="2"/>
    </row>
    <row r="14" spans="1:27" x14ac:dyDescent="0.25">
      <c r="A14" s="3"/>
      <c r="B14" s="6"/>
      <c r="C14" s="3"/>
      <c r="D14" s="3"/>
      <c r="E14" s="18"/>
      <c r="F14" s="6"/>
      <c r="G14" s="12"/>
      <c r="H14" s="10"/>
      <c r="I14" s="12"/>
      <c r="J14" s="10"/>
      <c r="K14" s="16"/>
      <c r="L14" s="10"/>
      <c r="M14" s="16"/>
      <c r="N14" s="10"/>
      <c r="O14" s="16"/>
      <c r="P14" s="10"/>
      <c r="Q14" s="16"/>
      <c r="R14" s="10"/>
      <c r="S14" s="16"/>
      <c r="T14" s="10"/>
      <c r="U14" s="16"/>
      <c r="V14" s="10"/>
      <c r="W14" s="16"/>
      <c r="X14" s="10"/>
      <c r="Y14" s="16"/>
      <c r="Z14" s="3"/>
    </row>
    <row r="15" spans="1:27" ht="15.75" thickBot="1" x14ac:dyDescent="0.3">
      <c r="A15" s="3"/>
      <c r="B15" s="6"/>
      <c r="C15" s="3"/>
      <c r="D15" s="3"/>
      <c r="E15" s="23"/>
      <c r="F15" s="20">
        <f>MIN(F4:F13)</f>
        <v>58.7</v>
      </c>
      <c r="G15" s="14"/>
      <c r="H15" s="13">
        <f>MIN(H4:H13)</f>
        <v>57.65</v>
      </c>
      <c r="I15" s="14"/>
      <c r="J15" s="13">
        <f>MIN(J4:J13)</f>
        <v>60.6</v>
      </c>
      <c r="K15" s="17"/>
      <c r="L15" s="13">
        <f>MIN(L4:L13)</f>
        <v>64.69</v>
      </c>
      <c r="M15" s="17"/>
      <c r="N15" s="13">
        <f>MIN(N4:N13)</f>
        <v>50.86</v>
      </c>
      <c r="O15" s="17"/>
      <c r="P15" s="13">
        <f>MIN(P4:P13)</f>
        <v>57.34</v>
      </c>
      <c r="Q15" s="17"/>
      <c r="R15" s="13">
        <f>MIN(R4:R13)</f>
        <v>60.59</v>
      </c>
      <c r="S15" s="17"/>
      <c r="T15" s="13">
        <f>MIN(T4:T13)</f>
        <v>59.59</v>
      </c>
      <c r="U15" s="17"/>
      <c r="V15" s="13">
        <f>MIN(V4:V13)</f>
        <v>58.55</v>
      </c>
      <c r="W15" s="17"/>
      <c r="X15" s="13">
        <f>MIN(X4:X13)</f>
        <v>62.46</v>
      </c>
      <c r="Y15" s="17"/>
      <c r="Z15" s="3"/>
    </row>
  </sheetData>
  <sortState ref="A4:Z13">
    <sortCondition ref="C4:C13"/>
  </sortState>
  <mergeCells count="10">
    <mergeCell ref="R2:S2"/>
    <mergeCell ref="T2:U2"/>
    <mergeCell ref="V2:W2"/>
    <mergeCell ref="X2:Y2"/>
    <mergeCell ref="F2:G2"/>
    <mergeCell ref="H2:I2"/>
    <mergeCell ref="J2:K2"/>
    <mergeCell ref="L2:M2"/>
    <mergeCell ref="N2:O2"/>
    <mergeCell ref="P2:Q2"/>
  </mergeCells>
  <pageMargins left="0.7" right="0.7" top="0.78740157499999996" bottom="0.78740157499999996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Haufe</dc:creator>
  <cp:lastModifiedBy>Bernd Haufe</cp:lastModifiedBy>
  <cp:lastPrinted>2018-01-28T20:56:55Z</cp:lastPrinted>
  <dcterms:created xsi:type="dcterms:W3CDTF">2018-01-28T18:55:34Z</dcterms:created>
  <dcterms:modified xsi:type="dcterms:W3CDTF">2018-01-29T17:07:27Z</dcterms:modified>
</cp:coreProperties>
</file>